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Болгарське містечко)\"/>
    </mc:Choice>
  </mc:AlternateContent>
  <xr:revisionPtr revIDLastSave="0" documentId="13_ncr:1_{3704DAC6-5F58-4308-8ED2-88256D97D563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Соф. 13 1-35" sheetId="7" r:id="rId1"/>
    <sheet name="Соф.13 71-90" sheetId="9" r:id="rId2"/>
    <sheet name="Соф.13 91-110" sheetId="23" r:id="rId3"/>
    <sheet name="Соф.13 36-70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3" l="1"/>
  <c r="E30" i="23"/>
  <c r="E29" i="23"/>
  <c r="E28" i="23"/>
  <c r="E27" i="23"/>
  <c r="E26" i="23"/>
  <c r="E25" i="23"/>
  <c r="E24" i="23"/>
  <c r="E23" i="23"/>
  <c r="E22" i="23"/>
  <c r="D22" i="23"/>
  <c r="E21" i="23"/>
  <c r="E20" i="23"/>
  <c r="E19" i="23"/>
  <c r="D19" i="23"/>
  <c r="E18" i="23"/>
  <c r="E17" i="23"/>
  <c r="E16" i="23"/>
  <c r="D15" i="23"/>
  <c r="E15" i="23" s="1"/>
  <c r="E14" i="23"/>
  <c r="E13" i="23"/>
  <c r="E12" i="23"/>
  <c r="E11" i="23"/>
  <c r="D10" i="23"/>
  <c r="E10" i="23" s="1"/>
  <c r="E9" i="23"/>
  <c r="E8" i="23"/>
  <c r="D7" i="23"/>
  <c r="E7" i="23" s="1"/>
  <c r="D6" i="23"/>
  <c r="E6" i="23" s="1"/>
  <c r="D32" i="23" l="1"/>
  <c r="F38" i="12"/>
  <c r="F32" i="12"/>
  <c r="E35" i="12"/>
  <c r="E32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6" i="12"/>
  <c r="E31" i="12"/>
  <c r="E30" i="12"/>
  <c r="E29" i="12"/>
  <c r="E28" i="12"/>
  <c r="E27" i="12"/>
  <c r="E26" i="12"/>
  <c r="E25" i="12"/>
  <c r="D22" i="12"/>
  <c r="D19" i="12"/>
  <c r="D15" i="12"/>
  <c r="D10" i="12"/>
  <c r="D7" i="12"/>
  <c r="E32" i="23" l="1"/>
  <c r="D33" i="23"/>
  <c r="D6" i="12"/>
  <c r="E33" i="23" l="1"/>
  <c r="D35" i="23"/>
  <c r="D32" i="12"/>
  <c r="F32" i="9"/>
  <c r="F38" i="9"/>
  <c r="E32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6" i="9"/>
  <c r="E32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6" i="7"/>
  <c r="F38" i="7"/>
  <c r="E35" i="23" l="1"/>
  <c r="D36" i="23"/>
  <c r="D37" i="23" s="1"/>
  <c r="D38" i="23" s="1"/>
  <c r="D33" i="12"/>
  <c r="E31" i="9"/>
  <c r="E30" i="9"/>
  <c r="E29" i="9"/>
  <c r="E28" i="9"/>
  <c r="E27" i="9"/>
  <c r="E26" i="9"/>
  <c r="E25" i="9"/>
  <c r="D22" i="9"/>
  <c r="D19" i="9"/>
  <c r="D15" i="9"/>
  <c r="D10" i="9"/>
  <c r="D7" i="9"/>
  <c r="E37" i="23" l="1"/>
  <c r="E38" i="23" s="1"/>
  <c r="E36" i="23"/>
  <c r="E33" i="12"/>
  <c r="D35" i="12"/>
  <c r="D6" i="9"/>
  <c r="E31" i="7"/>
  <c r="D22" i="7"/>
  <c r="D19" i="7"/>
  <c r="D15" i="7"/>
  <c r="D10" i="7"/>
  <c r="D7" i="7"/>
  <c r="D36" i="12" l="1"/>
  <c r="D37" i="12" s="1"/>
  <c r="D38" i="12" s="1"/>
  <c r="D32" i="9"/>
  <c r="D6" i="7"/>
  <c r="E36" i="12" l="1"/>
  <c r="E37" i="12" s="1"/>
  <c r="E38" i="12" s="1"/>
  <c r="D33" i="9"/>
  <c r="E33" i="9" s="1"/>
  <c r="D32" i="7"/>
  <c r="D35" i="9" l="1"/>
  <c r="D36" i="9" s="1"/>
  <c r="D37" i="9" s="1"/>
  <c r="D38" i="9" s="1"/>
  <c r="F32" i="7"/>
  <c r="E35" i="9"/>
  <c r="D33" i="7"/>
  <c r="E33" i="7" s="1"/>
  <c r="E36" i="9" l="1"/>
  <c r="E37" i="9" s="1"/>
  <c r="E38" i="9" s="1"/>
  <c r="D35" i="7"/>
  <c r="E35" i="7" s="1"/>
  <c r="E36" i="7" l="1"/>
  <c r="E37" i="7" s="1"/>
  <c r="E38" i="7" s="1"/>
  <c r="D36" i="7"/>
  <c r="D37" i="7" s="1"/>
  <c r="D38" i="7" s="1"/>
</calcChain>
</file>

<file path=xl/sharedStrings.xml><?xml version="1.0" encoding="utf-8"?>
<sst xmlns="http://schemas.openxmlformats.org/spreadsheetml/2006/main" count="296" uniqueCount="71">
  <si>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</si>
  <si>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</si>
  <si>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</si>
  <si>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</si>
  <si>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</si>
  <si>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</si>
  <si>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</si>
  <si>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</si>
  <si>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</si>
  <si>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</si>
  <si>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</si>
  <si>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</si>
  <si>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</si>
  <si>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</si>
  <si>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</si>
  <si>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</si>
  <si>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</si>
  <si>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</si>
  <si>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</si>
  <si>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</si>
  <si>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</si>
  <si>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</si>
  <si>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</si>
  <si>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</si>
  <si>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</si>
  <si>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</si>
  <si>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</si>
  <si>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</si>
  <si>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</si>
  <si>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</si>
  <si>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</si>
  <si>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</si>
  <si>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</si>
  <si>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</si>
  <si>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</si>
  <si>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</si>
  <si>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</si>
  <si>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</si>
  <si>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</si>
  <si>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</si>
  <si>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</si>
  <si>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</si>
  <si>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</si>
  <si>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</si>
  <si>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</si>
  <si>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</si>
  <si>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</si>
  <si>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</si>
  <si>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</si>
  <si>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</si>
  <si>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</si>
  <si>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</si>
  <si>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</si>
  <si>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</si>
  <si>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</si>
  <si>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</si>
  <si>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</si>
  <si>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</si>
  <si>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</si>
  <si>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</si>
  <si>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</si>
  <si>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</si>
  <si>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</si>
  <si>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</si>
  <si>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</si>
  <si>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</si>
  <si>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Додаток    </t>
  </si>
  <si>
    <t>Розрахунок внесків за встановлення вузла комерційного обліку гарячого водопостачання за адресою: Софійська, 13 кв. 1-35   д. 40/32</t>
  </si>
  <si>
    <t>Розрахунок внесків за встановлення вузла комерційного обліку гарячого водопостачання за адресою: Софійська, 13 кв. 36-70 д. 40/32</t>
  </si>
  <si>
    <t>Розрахунок внесків за встановлення вузла комерційного обліку гарячого водопостачання за адресою: Софійська, 13 кв.71-90  д. 40/32</t>
  </si>
  <si>
    <t>Розрахунок внесків за встановлення вузла комерційного обліку гарячого водопостачання за адресою: Софійська, 13 кв. 91-110  д. 40/32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</si>
</sst>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821-0578-4545-ADB6-6ECC72DD2DF9}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47.7109375" customWidth="1"/>
    <col min="4" max="4" width="12.42578125" customWidth="1"/>
    <col min="5" max="5" width="23.42578125" customWidth="1"/>
    <col min="6" max="6" width="16" customWidth="1"/>
  </cols>
  <sheetData>
    <row r="1" spans="1:5" x14ac:dyDescent="0.25">
      <c r="E1" s="34" t="s">
        <v>66</v>
      </c>
    </row>
    <row r="2" spans="1:5" ht="42.75" customHeight="1" x14ac:dyDescent="0.25">
      <c r="A2" s="39" t="s">
        <v>67</v>
      </c>
      <c r="B2" s="39"/>
      <c r="C2" s="39"/>
      <c r="D2" s="39"/>
      <c r="E2" s="39"/>
    </row>
    <row r="3" spans="1:5" ht="15.75" x14ac:dyDescent="0.25">
      <c r="A3" s="40" t="s">
        <v>0</v>
      </c>
      <c r="B3" s="40" t="s">
        <v>47</v>
      </c>
      <c r="C3" s="41" t="s">
        <v>20</v>
      </c>
      <c r="D3" s="42" t="s">
        <v>1</v>
      </c>
      <c r="E3" s="43"/>
    </row>
    <row r="4" spans="1:5" ht="47.25" x14ac:dyDescent="0.25">
      <c r="A4" s="40"/>
      <c r="B4" s="40"/>
      <c r="C4" s="41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31.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31.5" x14ac:dyDescent="0.25">
      <c r="A7" s="10" t="s">
        <v>5</v>
      </c>
      <c r="B7" s="11" t="s">
        <v>6</v>
      </c>
      <c r="C7" s="13">
        <v>2</v>
      </c>
      <c r="D7" s="28">
        <f>D8+D9</f>
        <v>10083</v>
      </c>
      <c r="E7" s="27">
        <f t="shared" ref="E7:E30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168</v>
      </c>
      <c r="E18" s="27">
        <f t="shared" si="0"/>
        <v>4.8</v>
      </c>
    </row>
    <row r="19" spans="1:6" ht="47.2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965.25</v>
      </c>
      <c r="E20" s="27">
        <f t="shared" si="0"/>
        <v>27.578571428571429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212.35</v>
      </c>
      <c r="E21" s="27">
        <f t="shared" si="0"/>
        <v>6.0671428571428567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965.25</v>
      </c>
      <c r="E23" s="27">
        <f t="shared" si="0"/>
        <v>27.578571428571429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212.35</v>
      </c>
      <c r="E24" s="27">
        <f t="shared" si="0"/>
        <v>6.0671428571428567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31.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ref="E31" si="1">D31/40</f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  <c r="F32">
        <f>D32*1.2</f>
        <v>16957.439999999999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31.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  <c r="F38" s="33">
        <f>E38*35*60</f>
        <v>16957.440000000002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E862-D5FD-4B62-BE90-C8A4FD089E26}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54" customWidth="1"/>
    <col min="4" max="4" width="17.7109375" customWidth="1"/>
    <col min="5" max="5" width="21.85546875" customWidth="1"/>
    <col min="6" max="6" width="11.42578125" bestFit="1" customWidth="1"/>
  </cols>
  <sheetData>
    <row r="1" spans="1:5" x14ac:dyDescent="0.25">
      <c r="E1" s="34" t="s">
        <v>66</v>
      </c>
    </row>
    <row r="2" spans="1:5" ht="64.5" customHeight="1" x14ac:dyDescent="0.25">
      <c r="A2" s="39" t="s">
        <v>69</v>
      </c>
      <c r="B2" s="39"/>
      <c r="C2" s="39"/>
      <c r="D2" s="39"/>
      <c r="E2" s="39"/>
    </row>
    <row r="3" spans="1:5" ht="15.75" x14ac:dyDescent="0.25">
      <c r="A3" s="40" t="s">
        <v>0</v>
      </c>
      <c r="B3" s="40" t="s">
        <v>47</v>
      </c>
      <c r="C3" s="41" t="s">
        <v>20</v>
      </c>
      <c r="D3" s="42" t="s">
        <v>1</v>
      </c>
      <c r="E3" s="43"/>
    </row>
    <row r="4" spans="1:5" ht="31.5" x14ac:dyDescent="0.25">
      <c r="A4" s="40"/>
      <c r="B4" s="40"/>
      <c r="C4" s="41"/>
      <c r="D4" s="4" t="s">
        <v>2</v>
      </c>
      <c r="E4" s="32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31">
        <f>D8+D9</f>
        <v>9926</v>
      </c>
      <c r="E7" s="27">
        <f t="shared" ref="E7:E24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31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1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1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1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1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1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1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1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1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1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1">
        <v>168</v>
      </c>
      <c r="E18" s="27">
        <f t="shared" si="0"/>
        <v>8.4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1">
        <v>952.38</v>
      </c>
      <c r="E20" s="27">
        <f t="shared" si="0"/>
        <v>47.619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1">
        <v>209.52</v>
      </c>
      <c r="E21" s="27">
        <f t="shared" si="0"/>
        <v>10.476000000000001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1">
        <v>952.38</v>
      </c>
      <c r="E23" s="27">
        <f t="shared" si="0"/>
        <v>47.619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1">
        <v>209.52</v>
      </c>
      <c r="E24" s="27">
        <f t="shared" si="0"/>
        <v>10.476000000000001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31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1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1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1"/>
      <c r="E31" s="27">
        <f t="shared" si="1"/>
        <v>0</v>
      </c>
    </row>
    <row r="32" spans="1:6" ht="28.5" customHeight="1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  <c r="F32">
        <f>D32*1.2</f>
        <v>16731.359999999997</v>
      </c>
    </row>
    <row r="33" spans="1:6" ht="27" customHeight="1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6" ht="27" customHeight="1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27" customHeight="1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6" ht="27" customHeight="1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6" ht="27" customHeight="1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30">
        <f>E35+E36</f>
        <v>41.828400000000002</v>
      </c>
    </row>
    <row r="38" spans="1:6" ht="27" customHeight="1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  <c r="F38" s="33">
        <f>E38*60*20</f>
        <v>16731.36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2550D-5704-4B7F-B735-3599C2D5DAED}">
  <sheetPr>
    <pageSetUpPr fitToPage="1"/>
  </sheetPr>
  <dimension ref="A1:E44"/>
  <sheetViews>
    <sheetView tabSelected="1" topLeftCell="A21" workbookViewId="0">
      <selection sqref="A1:E44"/>
    </sheetView>
  </sheetViews>
  <sheetFormatPr defaultRowHeight="15" x14ac:dyDescent="0.25"/>
  <cols>
    <col min="2" max="2" width="54.7109375" customWidth="1"/>
    <col min="4" max="4" width="11.140625" customWidth="1"/>
    <col min="5" max="5" width="21.85546875" customWidth="1"/>
  </cols>
  <sheetData>
    <row r="1" spans="1:5" x14ac:dyDescent="0.25">
      <c r="E1" s="34" t="s">
        <v>66</v>
      </c>
    </row>
    <row r="2" spans="1:5" ht="60" customHeight="1" x14ac:dyDescent="0.25">
      <c r="A2" s="39" t="s">
        <v>70</v>
      </c>
      <c r="B2" s="39"/>
      <c r="C2" s="39"/>
      <c r="D2" s="39"/>
      <c r="E2" s="39"/>
    </row>
    <row r="3" spans="1:5" ht="15.75" x14ac:dyDescent="0.25">
      <c r="A3" s="40" t="s">
        <v>0</v>
      </c>
      <c r="B3" s="40" t="s">
        <v>47</v>
      </c>
      <c r="C3" s="41" t="s">
        <v>20</v>
      </c>
      <c r="D3" s="42" t="s">
        <v>1</v>
      </c>
      <c r="E3" s="43"/>
    </row>
    <row r="4" spans="1:5" ht="47.25" x14ac:dyDescent="0.25">
      <c r="A4" s="40"/>
      <c r="B4" s="40"/>
      <c r="C4" s="41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31.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9926</v>
      </c>
      <c r="E7" s="27">
        <f t="shared" ref="E7:E24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7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8.65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7">
        <v>168</v>
      </c>
      <c r="E18" s="27">
        <f t="shared" si="0"/>
        <v>8.4</v>
      </c>
    </row>
    <row r="19" spans="1:5" ht="47.2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7">
        <v>952.38</v>
      </c>
      <c r="E20" s="27">
        <f t="shared" si="0"/>
        <v>47.619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7">
        <v>209.52</v>
      </c>
      <c r="E21" s="27">
        <f t="shared" si="0"/>
        <v>10.476000000000001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7">
        <v>952.38</v>
      </c>
      <c r="E23" s="27">
        <f t="shared" si="0"/>
        <v>47.619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7">
        <v>209.52</v>
      </c>
      <c r="E24" s="27">
        <f t="shared" si="0"/>
        <v>10.476000000000001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5" ht="15.75" x14ac:dyDescent="0.25">
      <c r="A26" s="12" t="s">
        <v>22</v>
      </c>
      <c r="B26" s="8"/>
      <c r="C26" s="13">
        <v>21</v>
      </c>
      <c r="D26" s="37"/>
      <c r="E26" s="27">
        <f t="shared" si="1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1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1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si="1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30">
        <f>E35+E36</f>
        <v>41.828400000000002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17770-1E11-461A-B551-A8189DD3275C}">
  <sheetPr>
    <pageSetUpPr fitToPage="1"/>
  </sheetPr>
  <dimension ref="A1:F44"/>
  <sheetViews>
    <sheetView topLeftCell="A3" workbookViewId="0">
      <selection sqref="A1:E44"/>
    </sheetView>
  </sheetViews>
  <sheetFormatPr defaultRowHeight="15" x14ac:dyDescent="0.25"/>
  <cols>
    <col min="2" max="2" width="50.85546875" customWidth="1"/>
    <col min="4" max="4" width="16.5703125" customWidth="1"/>
    <col min="5" max="5" width="21.140625" customWidth="1"/>
    <col min="6" max="6" width="11.42578125" bestFit="1" customWidth="1"/>
  </cols>
  <sheetData>
    <row r="1" spans="1:5" x14ac:dyDescent="0.25">
      <c r="E1" s="34" t="s">
        <v>66</v>
      </c>
    </row>
    <row r="2" spans="1:5" ht="57.75" customHeight="1" x14ac:dyDescent="0.25">
      <c r="A2" s="39" t="s">
        <v>68</v>
      </c>
      <c r="B2" s="39"/>
      <c r="C2" s="39"/>
      <c r="D2" s="39"/>
      <c r="E2" s="39"/>
    </row>
    <row r="3" spans="1:5" ht="15.75" x14ac:dyDescent="0.25">
      <c r="A3" s="40" t="s">
        <v>0</v>
      </c>
      <c r="B3" s="40" t="s">
        <v>47</v>
      </c>
      <c r="C3" s="41" t="s">
        <v>20</v>
      </c>
      <c r="D3" s="42" t="s">
        <v>1</v>
      </c>
      <c r="E3" s="43"/>
    </row>
    <row r="4" spans="1:5" ht="31.5" x14ac:dyDescent="0.25">
      <c r="A4" s="40"/>
      <c r="B4" s="40"/>
      <c r="C4" s="41"/>
      <c r="D4" s="4" t="s">
        <v>2</v>
      </c>
      <c r="E4" s="36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15.75" x14ac:dyDescent="0.25">
      <c r="A7" s="10" t="s">
        <v>5</v>
      </c>
      <c r="B7" s="11" t="s">
        <v>6</v>
      </c>
      <c r="C7" s="13">
        <v>2</v>
      </c>
      <c r="D7" s="35">
        <f>D8+D9</f>
        <v>10083</v>
      </c>
      <c r="E7" s="27">
        <f t="shared" ref="E7:E24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35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35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5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5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5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5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5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5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5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5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5">
        <v>168</v>
      </c>
      <c r="E18" s="27">
        <f t="shared" si="0"/>
        <v>4.8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5">
        <v>965.25</v>
      </c>
      <c r="E20" s="27">
        <f t="shared" si="0"/>
        <v>27.578571428571429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5">
        <v>212.35</v>
      </c>
      <c r="E21" s="27">
        <f t="shared" si="0"/>
        <v>6.0671428571428567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5">
        <v>965.25</v>
      </c>
      <c r="E23" s="27">
        <f t="shared" si="0"/>
        <v>27.578571428571429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5">
        <v>212.35</v>
      </c>
      <c r="E24" s="27">
        <f t="shared" si="0"/>
        <v>6.0671428571428567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D25/35</f>
        <v>0</v>
      </c>
    </row>
    <row r="26" spans="1:6" ht="15.75" x14ac:dyDescent="0.25">
      <c r="A26" s="12" t="s">
        <v>22</v>
      </c>
      <c r="B26" s="8"/>
      <c r="C26" s="13">
        <v>21</v>
      </c>
      <c r="D26" s="35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5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5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5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  <c r="F32">
        <f>D32*1.2</f>
        <v>16957.439999999999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  <c r="F38" s="33">
        <f>E38*35*60</f>
        <v>16957.440000000002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Соф. 13 1-35</vt:lpstr>
      <vt:lpstr>Соф.13 71-90</vt:lpstr>
      <vt:lpstr>Соф.13 91-110</vt:lpstr>
      <vt:lpstr>Соф.13 36-70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2020-12-10T14:48:46Z</cp:lastPrinted>
  <dcterms:created xsi:type="dcterms:W3CDTF">2018-09-18T08:41:53Z</dcterms:created>
  <dcterms:modified xsi:type="dcterms:W3CDTF">2020-12-10T14:51:02Z</dcterms:modified>
</cp:coreProperties>
</file>